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9735"/>
  </bookViews>
  <sheets>
    <sheet name="МЕСО" sheetId="7" r:id="rId1"/>
  </sheets>
  <calcPr calcId="124519"/>
</workbook>
</file>

<file path=xl/calcChain.xml><?xml version="1.0" encoding="utf-8"?>
<calcChain xmlns="http://schemas.openxmlformats.org/spreadsheetml/2006/main">
  <c r="E41" i="7"/>
  <c r="E39"/>
  <c r="E38"/>
  <c r="E35"/>
  <c r="E34"/>
  <c r="E30"/>
  <c r="E29"/>
  <c r="E28"/>
  <c r="E27"/>
  <c r="E26"/>
  <c r="E25"/>
  <c r="E24"/>
  <c r="E23"/>
  <c r="E22"/>
  <c r="E21"/>
  <c r="E20"/>
  <c r="A21" l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</calcChain>
</file>

<file path=xl/sharedStrings.xml><?xml version="1.0" encoding="utf-8"?>
<sst xmlns="http://schemas.openxmlformats.org/spreadsheetml/2006/main" count="111" uniqueCount="74">
  <si>
    <t>Прогнозно количество</t>
  </si>
  <si>
    <t>Стойност в лв. с ДДС / количеството в кол.5 умножено по единичната цена от кол.8/ - с точност до втори знак след десетичната запетая</t>
  </si>
  <si>
    <t xml:space="preserve">                                    /Общата стойност е сборът от стойностите от колона №9/</t>
  </si>
  <si>
    <t xml:space="preserve">Посочените в ценовото предложение количества са прогнозни. </t>
  </si>
  <si>
    <t>До Район "Централен"</t>
  </si>
  <si>
    <t>Община Пловдив</t>
  </si>
  <si>
    <t>ЕИК:.....................................................................................................................</t>
  </si>
  <si>
    <t xml:space="preserve">          Забележка: Предложените цени в колона 8 да бъдат с точност до втори знак след десетичната запетая.</t>
  </si>
  <si>
    <t>телефон, факс, електронен адрес..................................................................................................................................................</t>
  </si>
  <si>
    <t xml:space="preserve">         Обща стойност:...........................................лв, словом: ………………………………………………………………………………</t>
  </si>
  <si>
    <t>ЦЕНОВО ПРЕДЛОЖЕНИЕ</t>
  </si>
  <si>
    <t xml:space="preserve">              От..........................................................................................................................................................................................</t>
  </si>
  <si>
    <t xml:space="preserve">       УВАЖАЕМИ ГОСПОЖИ И ГОСПОДА,</t>
  </si>
  <si>
    <t>№</t>
  </si>
  <si>
    <t>Продукт</t>
  </si>
  <si>
    <t>Технически спецификации за продукта</t>
  </si>
  <si>
    <t>М. ед.</t>
  </si>
  <si>
    <t>"Ц предлагана" Един. цена за доставка на хранителен продукт на едро в лв. с ДДС  с точност до втори знак след десетичната запетая</t>
  </si>
  <si>
    <t xml:space="preserve">"Перманентен коефициент К" - с точност до втори знак след десетичната запетая                  К = (Ц предлагана/Ц сапи) х 100. Полученото К е процентът за корекция на единичните цени - отстъпка или надценка  </t>
  </si>
  <si>
    <t>кг.</t>
  </si>
  <si>
    <t>Пиле</t>
  </si>
  <si>
    <t>Замразено, цяло, от здрави птици в одобрени предприятия, съответстващи на европейски регламенти, максимум 2 бр. в опаковка, над 1,300кг./бр</t>
  </si>
  <si>
    <t>Охладено, цяло, от здрави птици в одобрени предприятия, съответстващи на европейски регламенти, максимум 2бр. в опаковка, над 1 кг./бр.</t>
  </si>
  <si>
    <t>Пилешки бутчета</t>
  </si>
  <si>
    <t>Замразени, цели, добити от здрави птици в одобрени предприятия, съответстващи на европейски регламенти, максимум 10 бр. в опаковка</t>
  </si>
  <si>
    <t>Охладени, цели, добити от здрави птици в одобрени предприятия, съответстващи на европейски регламенти, максимум 2 кг. в опаковка</t>
  </si>
  <si>
    <t>Пилешко филе</t>
  </si>
  <si>
    <t>Замразено, без кожа, добито от здрави птици в одобрени предприятия, съответстващи на европейски регламенти, максимум 2 кг. в опаковка</t>
  </si>
  <si>
    <t>Охладено, без кожа, добито от здрави птици в одобрени предприятия, съответстващи на европейски регламенти, максимум 2 кг. в опаковка</t>
  </si>
  <si>
    <t>Пуешко филе</t>
  </si>
  <si>
    <t>Охладено, от пуешко месо, без кожа, доставка на разфасовки до 1кг.</t>
  </si>
  <si>
    <t>Риба скумрия</t>
  </si>
  <si>
    <t>Отговаряща на съответните специфични европейски регламенти, без глава, чистена, замразена, 0,400-0,600кг./бр.</t>
  </si>
  <si>
    <t>Филе от риба скумрия</t>
  </si>
  <si>
    <t>Отговарящо на съответните специфични европейски регламенти, замразено, 0,150-0,200кг./бр</t>
  </si>
  <si>
    <t>Риба Хек</t>
  </si>
  <si>
    <t>Без глава, чистена, замразена, 0,200-0,400кг./бр.</t>
  </si>
  <si>
    <t>Филе от бяла риба /хек, мерлуза/</t>
  </si>
  <si>
    <t>Замразено, без кожа, 0,100-0,150кг./бр.</t>
  </si>
  <si>
    <t>Рибно филе-сьомга</t>
  </si>
  <si>
    <r>
      <t xml:space="preserve">Пакети от 0,500кг.-2 кг., охладена, </t>
    </r>
    <r>
      <rPr>
        <sz val="10"/>
        <color indexed="8"/>
        <rFont val="Times New Roman"/>
        <family val="1"/>
        <charset val="204"/>
      </rPr>
      <t>почистена от кожа</t>
    </r>
    <r>
      <rPr>
        <b/>
        <u/>
        <sz val="10"/>
        <color indexed="8"/>
        <rFont val="Times New Roman"/>
        <family val="1"/>
        <charset val="204"/>
      </rPr>
      <t>,</t>
    </r>
    <r>
      <rPr>
        <sz val="10"/>
        <color indexed="8"/>
        <rFont val="Times New Roman"/>
        <family val="1"/>
        <charset val="204"/>
      </rPr>
      <t xml:space="preserve"> гръбначни кости и вътрешности, филетирана или нарязана на парчета.</t>
    </r>
  </si>
  <si>
    <t>Пакети от 0,500кг.-2 кг.- замразена; почистена от кожа, гръбначни кости и вътрешности, филетирана или нарязана на парчета.</t>
  </si>
  <si>
    <t>Рибно филе-пъстърва</t>
  </si>
  <si>
    <t>Пакети от 0,500кг.-2 кг.- охладена; почистена от кожа, гръбначни кости и вътрешности, филетирана или нарязана на парчета.</t>
  </si>
  <si>
    <t>Телешки шол</t>
  </si>
  <si>
    <t>Замразен, без видими тлъстини и сухожилия, отговарящ на съответните европейски регламенти, разфасован, максимум 3 кг. в опаковка</t>
  </si>
  <si>
    <t>Охладен, без видими тлъстини и сухожилия, отговарящ на съответните европейски регламенти, разфасован, максимум 3 кг. в опаковка</t>
  </si>
  <si>
    <t>Телешки бут без кост</t>
  </si>
  <si>
    <t>Свински бут без кост</t>
  </si>
  <si>
    <t>Свинско филе</t>
  </si>
  <si>
    <t xml:space="preserve">Замразено,  разфасовано, максимум 3 кг. в опаковка </t>
  </si>
  <si>
    <t>Охладено, разфасовано, максимум 3 кг в опаковка</t>
  </si>
  <si>
    <t>Заешко месо</t>
  </si>
  <si>
    <t>Замразено, доставка на 1 бр цял заек над 1 кг</t>
  </si>
  <si>
    <t>Агнешко месо</t>
  </si>
  <si>
    <t>Замразено, доставка на максимум 3 кг в опаковка</t>
  </si>
  <si>
    <t>Кокоши яйца</t>
  </si>
  <si>
    <t>Клас „А", тегловна категория „М'"</t>
  </si>
  <si>
    <t>брой</t>
  </si>
  <si>
    <t>Клас „А", тегловна категория „L"</t>
  </si>
  <si>
    <t xml:space="preserve">     Перманентният  коефициент "К" в колона 7 да бъде изчислен  с точност до втори знак след десетичната запетая.</t>
  </si>
  <si>
    <t xml:space="preserve">                      с вкл. ДДС / с  точност до втори знак след десетичната запетая/</t>
  </si>
  <si>
    <t xml:space="preserve">Единичните цени по колона 8 са с включени всички разходи за изпълнение на доставките, предмет на договора, включително разходите за складиране, съхранение, наеми на помещения, енергия, транспорт франко детските заведения на територията на Район „Централен“ - Община Пловдив, труд и др., както и печалба за ИЗПЪЛНИТЕЛЯ. </t>
  </si>
  <si>
    <t>Перманентният коефициент "К " остава непроменен за срока на договора.</t>
  </si>
  <si>
    <t>дата:.............................................                                                                                                                                      Подпис:................................</t>
  </si>
  <si>
    <t>С настоящото Ви представяме нашето ценово предложение за участие по обособена позиция № 2 „Доставка на месо, риба и яйца” от обявената от Вас горепосочена обществена поръчка</t>
  </si>
  <si>
    <t>за участие в обществена поръчка  - открита процедура по реда и условията на чл. 73, ал.1 във връзка с чл. 20, ал. 1, т. 1, б. "б" от ЗОП с предмет: „Извършване доставка на хранителни продукти за нуждите на детските ясли и детските кухни, разположени на територията на Район “Централен”– Община Пловдив в пет обособени позиции, а именно: Обособена позиция № 1 „Доставка на мляко и млечни продукти”; Обособена позиция № 2 „Доставка на месо, риба и яйца”; Обособена позиция № 3 „Доставка на пресни плодове и зеленчуци”; Обособена позиция № 4 „Доставка на пакетирани хранителни продукти”; Обособена позиция № 5 „Доставка на стерилизирани и преработени плодове и зеленчуци”.</t>
  </si>
  <si>
    <t>от</t>
  </si>
  <si>
    <t>....................................</t>
  </si>
  <si>
    <t>с адрес:....................................................................................................................................................................................</t>
  </si>
  <si>
    <t xml:space="preserve"> регистрация по ЗДДС: .................................................................................................................</t>
  </si>
  <si>
    <t xml:space="preserve">                     ЗА ОБОСОБЕНА ПОЗИЦИЯ №2</t>
  </si>
  <si>
    <t>ОБРАЗЕЦ</t>
  </si>
  <si>
    <t xml:space="preserve"> "Ц сапи"  Осреднена цена с ДДС на хранителен продукт на едро за област Пловдив по бюлетина на САПИ ЕООД от 21.05.2020г. </t>
  </si>
</sst>
</file>

<file path=xl/styles.xml><?xml version="1.0" encoding="utf-8"?>
<styleSheet xmlns="http://schemas.openxmlformats.org/spreadsheetml/2006/main">
  <numFmts count="1">
    <numFmt numFmtId="164" formatCode="0.000"/>
  </numFmts>
  <fonts count="18"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Border="1"/>
    <xf numFmtId="0" fontId="0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2" fillId="0" borderId="0" xfId="0" applyFont="1"/>
    <xf numFmtId="0" fontId="6" fillId="0" borderId="0" xfId="0" applyFont="1"/>
    <xf numFmtId="0" fontId="11" fillId="0" borderId="0" xfId="0" applyFont="1" applyAlignment="1">
      <alignment horizontal="center"/>
    </xf>
    <xf numFmtId="0" fontId="13" fillId="0" borderId="0" xfId="0" applyFont="1"/>
    <xf numFmtId="0" fontId="11" fillId="0" borderId="0" xfId="0" applyFont="1" applyAlignment="1">
      <alignment horizontal="center" vertical="top" wrapText="1"/>
    </xf>
    <xf numFmtId="0" fontId="2" fillId="0" borderId="0" xfId="0" applyFont="1"/>
    <xf numFmtId="0" fontId="8" fillId="0" borderId="0" xfId="0" applyFont="1"/>
    <xf numFmtId="0" fontId="11" fillId="0" borderId="0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/>
    <xf numFmtId="0" fontId="6" fillId="0" borderId="1" xfId="0" applyFont="1" applyBorder="1"/>
    <xf numFmtId="0" fontId="11" fillId="0" borderId="0" xfId="0" applyFont="1" applyAlignment="1">
      <alignment horizontal="center" vertical="top" wrapText="1"/>
    </xf>
    <xf numFmtId="0" fontId="8" fillId="0" borderId="0" xfId="0" applyFont="1" applyAlignment="1"/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8"/>
  <sheetViews>
    <sheetView tabSelected="1" zoomScale="112" zoomScaleNormal="112" workbookViewId="0">
      <selection activeCell="F18" sqref="F18"/>
    </sheetView>
  </sheetViews>
  <sheetFormatPr defaultRowHeight="15"/>
  <cols>
    <col min="1" max="1" width="4.42578125" customWidth="1"/>
    <col min="2" max="2" width="17.140625" customWidth="1"/>
    <col min="3" max="3" width="57.140625" customWidth="1"/>
    <col min="4" max="4" width="6.140625" customWidth="1"/>
    <col min="5" max="5" width="9.42578125" customWidth="1"/>
    <col min="6" max="6" width="11.5703125" customWidth="1"/>
    <col min="7" max="7" width="11.28515625" customWidth="1"/>
    <col min="8" max="8" width="12.140625" customWidth="1"/>
    <col min="9" max="9" width="14" customWidth="1"/>
    <col min="10" max="10" width="11.140625" customWidth="1"/>
    <col min="11" max="11" width="6.5703125" customWidth="1"/>
    <col min="12" max="12" width="9.85546875" customWidth="1"/>
    <col min="13" max="13" width="9.28515625" customWidth="1"/>
    <col min="14" max="14" width="9.42578125" customWidth="1"/>
    <col min="15" max="15" width="7" customWidth="1"/>
    <col min="16" max="16" width="8.42578125" customWidth="1"/>
    <col min="17" max="17" width="7.7109375" customWidth="1"/>
    <col min="18" max="18" width="5.5703125" customWidth="1"/>
    <col min="19" max="19" width="6.5703125" customWidth="1"/>
    <col min="20" max="20" width="6.42578125" customWidth="1"/>
    <col min="21" max="21" width="6.5703125" customWidth="1"/>
    <col min="22" max="22" width="8" customWidth="1"/>
    <col min="23" max="23" width="7.5703125" customWidth="1"/>
    <col min="24" max="24" width="8" customWidth="1"/>
    <col min="25" max="25" width="11.42578125" customWidth="1"/>
    <col min="26" max="26" width="11" customWidth="1"/>
  </cols>
  <sheetData>
    <row r="1" spans="1:27" ht="13.5" customHeight="1">
      <c r="A1" s="5"/>
      <c r="B1" s="6"/>
      <c r="C1" s="6"/>
      <c r="D1" s="6"/>
      <c r="E1" s="6"/>
      <c r="Q1" s="1"/>
      <c r="R1" s="1"/>
      <c r="S1" s="1"/>
      <c r="T1" s="1"/>
      <c r="U1" s="1"/>
      <c r="V1" s="1"/>
    </row>
    <row r="2" spans="1:27" ht="15.75">
      <c r="A2" s="3"/>
      <c r="B2" s="9" t="s">
        <v>4</v>
      </c>
      <c r="C2" s="9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 ht="15.75">
      <c r="A3" s="3"/>
      <c r="B3" s="9" t="s">
        <v>5</v>
      </c>
      <c r="C3" s="9"/>
      <c r="D3" s="3"/>
      <c r="E3" s="3"/>
      <c r="F3" s="3"/>
      <c r="G3" s="3"/>
      <c r="H3" s="44" t="s">
        <v>72</v>
      </c>
      <c r="I3" s="4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>
      <c r="A4" s="3"/>
      <c r="B4" s="9"/>
      <c r="C4" s="9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.75" customHeight="1">
      <c r="A5" s="48" t="s">
        <v>10</v>
      </c>
      <c r="B5" s="48"/>
      <c r="C5" s="48"/>
      <c r="D5" s="48"/>
      <c r="E5" s="48"/>
      <c r="F5" s="48"/>
      <c r="G5" s="48"/>
      <c r="H5" s="48"/>
      <c r="I5" s="48"/>
      <c r="J5" s="48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6.5" customHeight="1">
      <c r="A6" s="49" t="s">
        <v>71</v>
      </c>
      <c r="B6" s="49"/>
      <c r="C6" s="49"/>
      <c r="D6" s="49"/>
      <c r="E6" s="49"/>
      <c r="F6" s="49"/>
      <c r="G6" s="49"/>
      <c r="H6" s="49"/>
      <c r="I6" s="49"/>
      <c r="J6" s="1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2.75" customHeight="1">
      <c r="A7" s="3"/>
      <c r="B7" s="9"/>
      <c r="C7" s="9"/>
      <c r="D7" s="9" t="s">
        <v>67</v>
      </c>
      <c r="E7" s="9"/>
      <c r="F7" s="9"/>
      <c r="G7" s="9"/>
      <c r="H7" s="9"/>
      <c r="I7" s="9"/>
      <c r="J7" s="9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0.75" customHeight="1">
      <c r="A8" s="3"/>
      <c r="B8" s="9" t="s">
        <v>11</v>
      </c>
      <c r="C8" s="9"/>
      <c r="D8" s="9"/>
      <c r="E8" s="9"/>
      <c r="F8" s="9"/>
      <c r="G8" s="9"/>
      <c r="H8" s="9"/>
      <c r="I8" s="9"/>
      <c r="J8" s="9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.75">
      <c r="A9" s="3"/>
      <c r="B9" s="9" t="s">
        <v>68</v>
      </c>
      <c r="C9" s="9" t="s">
        <v>69</v>
      </c>
      <c r="D9" s="9"/>
      <c r="E9" s="9"/>
      <c r="F9" s="9"/>
      <c r="G9" s="9"/>
      <c r="H9" s="9"/>
      <c r="I9" s="9"/>
      <c r="J9" s="9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0.25" customHeight="1">
      <c r="A10" s="3"/>
      <c r="B10" s="9" t="s">
        <v>8</v>
      </c>
      <c r="C10" s="9"/>
      <c r="D10" s="9"/>
      <c r="E10" s="9"/>
      <c r="F10" s="9"/>
      <c r="G10" s="9"/>
      <c r="H10" s="9"/>
      <c r="I10" s="9"/>
      <c r="J10" s="9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4.75" customHeight="1">
      <c r="A11" s="3"/>
      <c r="B11" s="9" t="s">
        <v>6</v>
      </c>
      <c r="C11" s="9"/>
      <c r="D11" s="9"/>
      <c r="E11" s="9"/>
      <c r="F11" s="9"/>
      <c r="G11" s="9"/>
      <c r="H11" s="9"/>
      <c r="I11" s="9"/>
      <c r="J11" s="9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15"/>
      <c r="Y11" s="15"/>
      <c r="Z11" s="15"/>
      <c r="AA11" s="15"/>
    </row>
    <row r="12" spans="1:27" ht="22.5" customHeight="1">
      <c r="A12" s="3"/>
      <c r="B12" s="9" t="s">
        <v>70</v>
      </c>
      <c r="C12" s="9"/>
      <c r="D12" s="9"/>
      <c r="E12" s="9"/>
      <c r="F12" s="9"/>
      <c r="G12" s="9"/>
      <c r="H12" s="9"/>
      <c r="I12" s="9"/>
      <c r="J12" s="9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4.25" customHeight="1">
      <c r="A13" s="3"/>
      <c r="B13" s="9"/>
      <c r="C13" s="9"/>
      <c r="D13" s="9"/>
      <c r="E13" s="9"/>
      <c r="F13" s="9"/>
      <c r="G13" s="9"/>
      <c r="H13" s="9"/>
      <c r="I13" s="9"/>
      <c r="J13" s="9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15"/>
      <c r="Z13" s="15"/>
      <c r="AA13" s="3"/>
    </row>
    <row r="14" spans="1:27" ht="106.5" customHeight="1">
      <c r="A14" s="43" t="s">
        <v>66</v>
      </c>
      <c r="B14" s="50"/>
      <c r="C14" s="50"/>
      <c r="D14" s="50"/>
      <c r="E14" s="50"/>
      <c r="F14" s="50"/>
      <c r="G14" s="50"/>
      <c r="H14" s="50"/>
      <c r="I14" s="50"/>
      <c r="J14" s="3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0.25" customHeight="1">
      <c r="A15" s="46" t="s">
        <v>12</v>
      </c>
      <c r="B15" s="46"/>
      <c r="C15" s="46"/>
      <c r="D15" s="46"/>
      <c r="E15" s="46"/>
      <c r="F15" s="46"/>
      <c r="G15" s="46"/>
      <c r="H15" s="46"/>
      <c r="I15" s="46"/>
      <c r="J15" s="37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33" customHeight="1">
      <c r="A16" s="47" t="s">
        <v>65</v>
      </c>
      <c r="B16" s="47"/>
      <c r="C16" s="47"/>
      <c r="D16" s="47"/>
      <c r="E16" s="47"/>
      <c r="F16" s="47"/>
      <c r="G16" s="47"/>
      <c r="H16" s="47"/>
      <c r="I16" s="47"/>
      <c r="J16" s="37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15.75" customHeight="1">
      <c r="A17" s="17"/>
      <c r="B17" s="17"/>
      <c r="C17" s="17"/>
      <c r="D17" s="17"/>
      <c r="E17" s="17"/>
      <c r="F17" s="17"/>
      <c r="G17" s="17"/>
      <c r="H17" s="17"/>
      <c r="I17" s="17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s="2" customFormat="1" ht="190.5" customHeight="1">
      <c r="A18" s="18" t="s">
        <v>13</v>
      </c>
      <c r="B18" s="18" t="s">
        <v>14</v>
      </c>
      <c r="C18" s="18" t="s">
        <v>15</v>
      </c>
      <c r="D18" s="18" t="s">
        <v>16</v>
      </c>
      <c r="E18" s="8" t="s">
        <v>0</v>
      </c>
      <c r="F18" s="8" t="s">
        <v>73</v>
      </c>
      <c r="G18" s="8" t="s">
        <v>18</v>
      </c>
      <c r="H18" s="8" t="s">
        <v>17</v>
      </c>
      <c r="I18" s="8" t="s">
        <v>1</v>
      </c>
    </row>
    <row r="19" spans="1:27">
      <c r="A19" s="7">
        <v>1</v>
      </c>
      <c r="B19" s="7">
        <v>2</v>
      </c>
      <c r="C19" s="7">
        <v>3</v>
      </c>
      <c r="D19" s="7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</row>
    <row r="20" spans="1:27" ht="38.25">
      <c r="A20" s="19">
        <v>1</v>
      </c>
      <c r="B20" s="23" t="s">
        <v>20</v>
      </c>
      <c r="C20" s="23" t="s">
        <v>21</v>
      </c>
      <c r="D20" s="19" t="s">
        <v>19</v>
      </c>
      <c r="E20" s="20">
        <f>3324*3</f>
        <v>9972</v>
      </c>
      <c r="F20" s="24">
        <v>4.5199999999999996</v>
      </c>
      <c r="G20" s="22"/>
      <c r="H20" s="22"/>
      <c r="I20" s="22"/>
    </row>
    <row r="21" spans="1:27" ht="38.25">
      <c r="A21" s="19">
        <f>A20+1</f>
        <v>2</v>
      </c>
      <c r="B21" s="25" t="s">
        <v>20</v>
      </c>
      <c r="C21" s="23" t="s">
        <v>22</v>
      </c>
      <c r="D21" s="19" t="s">
        <v>19</v>
      </c>
      <c r="E21" s="20">
        <f>78*3</f>
        <v>234</v>
      </c>
      <c r="F21" s="24">
        <v>5.08</v>
      </c>
      <c r="G21" s="22"/>
      <c r="H21" s="22"/>
      <c r="I21" s="22"/>
    </row>
    <row r="22" spans="1:27" ht="38.25">
      <c r="A22" s="19">
        <f t="shared" ref="A22:A45" si="0">A21+1</f>
        <v>3</v>
      </c>
      <c r="B22" s="25" t="s">
        <v>23</v>
      </c>
      <c r="C22" s="23" t="s">
        <v>24</v>
      </c>
      <c r="D22" s="19" t="s">
        <v>19</v>
      </c>
      <c r="E22" s="20">
        <f>596*3</f>
        <v>1788</v>
      </c>
      <c r="F22" s="24">
        <v>4.33</v>
      </c>
      <c r="G22" s="35"/>
      <c r="H22" s="35"/>
      <c r="I22" s="22"/>
    </row>
    <row r="23" spans="1:27" ht="38.25">
      <c r="A23" s="19">
        <f t="shared" si="0"/>
        <v>4</v>
      </c>
      <c r="B23" s="25" t="s">
        <v>23</v>
      </c>
      <c r="C23" s="23" t="s">
        <v>25</v>
      </c>
      <c r="D23" s="19" t="s">
        <v>19</v>
      </c>
      <c r="E23" s="20">
        <f>117*3</f>
        <v>351</v>
      </c>
      <c r="F23" s="24">
        <v>4.18</v>
      </c>
      <c r="G23" s="35"/>
      <c r="H23" s="35"/>
      <c r="I23" s="36"/>
    </row>
    <row r="24" spans="1:27" ht="38.25">
      <c r="A24" s="19">
        <f t="shared" si="0"/>
        <v>5</v>
      </c>
      <c r="B24" s="25" t="s">
        <v>26</v>
      </c>
      <c r="C24" s="23" t="s">
        <v>27</v>
      </c>
      <c r="D24" s="19" t="s">
        <v>19</v>
      </c>
      <c r="E24" s="20">
        <f>852*3</f>
        <v>2556</v>
      </c>
      <c r="F24" s="24">
        <v>9.11</v>
      </c>
      <c r="G24" s="22"/>
      <c r="H24" s="22"/>
      <c r="I24" s="22"/>
    </row>
    <row r="25" spans="1:27" ht="38.25">
      <c r="A25" s="19">
        <f t="shared" si="0"/>
        <v>6</v>
      </c>
      <c r="B25" s="25" t="s">
        <v>26</v>
      </c>
      <c r="C25" s="23" t="s">
        <v>28</v>
      </c>
      <c r="D25" s="19" t="s">
        <v>19</v>
      </c>
      <c r="E25" s="20">
        <f>64*3</f>
        <v>192</v>
      </c>
      <c r="F25" s="24">
        <v>9.1</v>
      </c>
      <c r="G25" s="22"/>
      <c r="H25" s="22"/>
      <c r="I25" s="22"/>
    </row>
    <row r="26" spans="1:27">
      <c r="A26" s="19">
        <f t="shared" si="0"/>
        <v>7</v>
      </c>
      <c r="B26" s="23" t="s">
        <v>29</v>
      </c>
      <c r="C26" s="26" t="s">
        <v>30</v>
      </c>
      <c r="D26" s="19" t="s">
        <v>19</v>
      </c>
      <c r="E26" s="20">
        <f>72*3</f>
        <v>216</v>
      </c>
      <c r="F26" s="24">
        <v>14.49</v>
      </c>
      <c r="G26" s="22"/>
      <c r="H26" s="22"/>
      <c r="I26" s="22"/>
    </row>
    <row r="27" spans="1:27" ht="25.5">
      <c r="A27" s="19">
        <f t="shared" si="0"/>
        <v>8</v>
      </c>
      <c r="B27" s="23" t="s">
        <v>31</v>
      </c>
      <c r="C27" s="23" t="s">
        <v>32</v>
      </c>
      <c r="D27" s="19" t="s">
        <v>19</v>
      </c>
      <c r="E27" s="20">
        <f>215*3</f>
        <v>645</v>
      </c>
      <c r="F27" s="24">
        <v>8.1999999999999993</v>
      </c>
      <c r="G27" s="22"/>
      <c r="H27" s="22"/>
      <c r="I27" s="22"/>
    </row>
    <row r="28" spans="1:27" ht="25.5">
      <c r="A28" s="19">
        <f t="shared" si="0"/>
        <v>9</v>
      </c>
      <c r="B28" s="23" t="s">
        <v>33</v>
      </c>
      <c r="C28" s="23" t="s">
        <v>34</v>
      </c>
      <c r="D28" s="19" t="s">
        <v>19</v>
      </c>
      <c r="E28" s="20">
        <f>1435*3</f>
        <v>4305</v>
      </c>
      <c r="F28" s="24">
        <v>11.21</v>
      </c>
      <c r="G28" s="22"/>
      <c r="H28" s="22"/>
      <c r="I28" s="22"/>
    </row>
    <row r="29" spans="1:27">
      <c r="A29" s="19">
        <f t="shared" si="0"/>
        <v>10</v>
      </c>
      <c r="B29" s="23" t="s">
        <v>35</v>
      </c>
      <c r="C29" s="23" t="s">
        <v>36</v>
      </c>
      <c r="D29" s="19" t="s">
        <v>19</v>
      </c>
      <c r="E29" s="20">
        <f>195*3</f>
        <v>585</v>
      </c>
      <c r="F29" s="24">
        <v>6.64</v>
      </c>
      <c r="G29" s="22"/>
      <c r="H29" s="22"/>
      <c r="I29" s="22"/>
    </row>
    <row r="30" spans="1:27" ht="25.5">
      <c r="A30" s="19">
        <f t="shared" si="0"/>
        <v>11</v>
      </c>
      <c r="B30" s="27" t="s">
        <v>37</v>
      </c>
      <c r="C30" s="23" t="s">
        <v>38</v>
      </c>
      <c r="D30" s="19" t="s">
        <v>19</v>
      </c>
      <c r="E30" s="20">
        <f>433*3</f>
        <v>1299</v>
      </c>
      <c r="F30" s="24">
        <v>7.98</v>
      </c>
      <c r="G30" s="22"/>
      <c r="H30" s="22"/>
      <c r="I30" s="22"/>
    </row>
    <row r="31" spans="1:27" ht="25.5">
      <c r="A31" s="19">
        <f t="shared" si="0"/>
        <v>12</v>
      </c>
      <c r="B31" s="28" t="s">
        <v>39</v>
      </c>
      <c r="C31" s="29" t="s">
        <v>40</v>
      </c>
      <c r="D31" s="30" t="s">
        <v>19</v>
      </c>
      <c r="E31" s="20">
        <v>340</v>
      </c>
      <c r="F31" s="31">
        <v>41.3</v>
      </c>
      <c r="G31" s="22"/>
      <c r="H31" s="22"/>
      <c r="I31" s="22"/>
    </row>
    <row r="32" spans="1:27" ht="25.5">
      <c r="A32" s="19">
        <f t="shared" si="0"/>
        <v>13</v>
      </c>
      <c r="B32" s="28" t="s">
        <v>39</v>
      </c>
      <c r="C32" s="29" t="s">
        <v>41</v>
      </c>
      <c r="D32" s="30" t="s">
        <v>19</v>
      </c>
      <c r="E32" s="20">
        <v>554</v>
      </c>
      <c r="F32" s="31">
        <v>41.26</v>
      </c>
      <c r="G32" s="22"/>
      <c r="H32" s="22"/>
      <c r="I32" s="22"/>
    </row>
    <row r="33" spans="1:9" ht="25.5">
      <c r="A33" s="19">
        <f t="shared" si="0"/>
        <v>14</v>
      </c>
      <c r="B33" s="28" t="s">
        <v>42</v>
      </c>
      <c r="C33" s="29" t="s">
        <v>43</v>
      </c>
      <c r="D33" s="30" t="s">
        <v>19</v>
      </c>
      <c r="E33" s="20">
        <v>61</v>
      </c>
      <c r="F33" s="31">
        <v>13.56</v>
      </c>
      <c r="G33" s="22"/>
      <c r="H33" s="22"/>
      <c r="I33" s="22"/>
    </row>
    <row r="34" spans="1:9" ht="25.5">
      <c r="A34" s="19">
        <f t="shared" si="0"/>
        <v>15</v>
      </c>
      <c r="B34" s="28" t="s">
        <v>42</v>
      </c>
      <c r="C34" s="29" t="s">
        <v>41</v>
      </c>
      <c r="D34" s="30" t="s">
        <v>19</v>
      </c>
      <c r="E34" s="20">
        <f>39*3</f>
        <v>117</v>
      </c>
      <c r="F34" s="31">
        <v>14.73</v>
      </c>
      <c r="G34" s="22"/>
      <c r="H34" s="22"/>
      <c r="I34" s="22"/>
    </row>
    <row r="35" spans="1:9" ht="38.25">
      <c r="A35" s="19">
        <f t="shared" si="0"/>
        <v>16</v>
      </c>
      <c r="B35" s="23" t="s">
        <v>44</v>
      </c>
      <c r="C35" s="32" t="s">
        <v>45</v>
      </c>
      <c r="D35" s="19" t="s">
        <v>19</v>
      </c>
      <c r="E35" s="20">
        <f>775*3</f>
        <v>2325</v>
      </c>
      <c r="F35" s="24">
        <v>15.15</v>
      </c>
      <c r="G35" s="22"/>
      <c r="H35" s="22"/>
      <c r="I35" s="22"/>
    </row>
    <row r="36" spans="1:9" ht="38.25">
      <c r="A36" s="19">
        <f t="shared" si="0"/>
        <v>17</v>
      </c>
      <c r="B36" s="23" t="s">
        <v>44</v>
      </c>
      <c r="C36" s="32" t="s">
        <v>46</v>
      </c>
      <c r="D36" s="19" t="s">
        <v>19</v>
      </c>
      <c r="E36" s="20">
        <v>500</v>
      </c>
      <c r="F36" s="24">
        <v>15.28</v>
      </c>
      <c r="G36" s="22"/>
      <c r="H36" s="22"/>
      <c r="I36" s="22"/>
    </row>
    <row r="37" spans="1:9" ht="38.25">
      <c r="A37" s="19">
        <f t="shared" si="0"/>
        <v>18</v>
      </c>
      <c r="B37" s="23" t="s">
        <v>47</v>
      </c>
      <c r="C37" s="32" t="s">
        <v>45</v>
      </c>
      <c r="D37" s="19" t="s">
        <v>19</v>
      </c>
      <c r="E37" s="20">
        <v>55</v>
      </c>
      <c r="F37" s="24">
        <v>12.2</v>
      </c>
      <c r="G37" s="22"/>
      <c r="H37" s="22"/>
      <c r="I37" s="22"/>
    </row>
    <row r="38" spans="1:9" ht="38.25">
      <c r="A38" s="19">
        <f t="shared" si="0"/>
        <v>19</v>
      </c>
      <c r="B38" s="23" t="s">
        <v>48</v>
      </c>
      <c r="C38" s="32" t="s">
        <v>45</v>
      </c>
      <c r="D38" s="19" t="s">
        <v>19</v>
      </c>
      <c r="E38" s="20">
        <f>917*3</f>
        <v>2751</v>
      </c>
      <c r="F38" s="24">
        <v>9.43</v>
      </c>
      <c r="G38" s="22"/>
      <c r="H38" s="22"/>
      <c r="I38" s="22"/>
    </row>
    <row r="39" spans="1:9" ht="38.25">
      <c r="A39" s="19">
        <f t="shared" si="0"/>
        <v>20</v>
      </c>
      <c r="B39" s="23" t="s">
        <v>48</v>
      </c>
      <c r="C39" s="32" t="s">
        <v>46</v>
      </c>
      <c r="D39" s="19" t="s">
        <v>19</v>
      </c>
      <c r="E39" s="20">
        <f>342*3</f>
        <v>1026</v>
      </c>
      <c r="F39" s="24">
        <v>9.4600000000000009</v>
      </c>
      <c r="G39" s="22"/>
      <c r="H39" s="22"/>
      <c r="I39" s="22"/>
    </row>
    <row r="40" spans="1:9">
      <c r="A40" s="19">
        <f t="shared" si="0"/>
        <v>21</v>
      </c>
      <c r="B40" s="25" t="s">
        <v>49</v>
      </c>
      <c r="C40" s="32" t="s">
        <v>50</v>
      </c>
      <c r="D40" s="19" t="s">
        <v>19</v>
      </c>
      <c r="E40" s="20">
        <v>130</v>
      </c>
      <c r="F40" s="24">
        <v>10.68</v>
      </c>
      <c r="G40" s="22"/>
      <c r="H40" s="22"/>
      <c r="I40" s="22"/>
    </row>
    <row r="41" spans="1:9">
      <c r="A41" s="19">
        <f t="shared" si="0"/>
        <v>22</v>
      </c>
      <c r="B41" s="25" t="s">
        <v>49</v>
      </c>
      <c r="C41" s="32" t="s">
        <v>51</v>
      </c>
      <c r="D41" s="19" t="s">
        <v>19</v>
      </c>
      <c r="E41" s="20">
        <f>60*3</f>
        <v>180</v>
      </c>
      <c r="F41" s="24">
        <v>10.61</v>
      </c>
      <c r="G41" s="22"/>
      <c r="H41" s="22"/>
      <c r="I41" s="22"/>
    </row>
    <row r="42" spans="1:9">
      <c r="A42" s="19">
        <f t="shared" si="0"/>
        <v>23</v>
      </c>
      <c r="B42" s="23" t="s">
        <v>52</v>
      </c>
      <c r="C42" s="33" t="s">
        <v>53</v>
      </c>
      <c r="D42" s="19" t="s">
        <v>19</v>
      </c>
      <c r="E42" s="20">
        <v>900</v>
      </c>
      <c r="F42" s="24">
        <v>11.52</v>
      </c>
      <c r="G42" s="22"/>
      <c r="H42" s="22"/>
      <c r="I42" s="22"/>
    </row>
    <row r="43" spans="1:9">
      <c r="A43" s="19">
        <f t="shared" si="0"/>
        <v>24</v>
      </c>
      <c r="B43" s="23" t="s">
        <v>54</v>
      </c>
      <c r="C43" s="33" t="s">
        <v>55</v>
      </c>
      <c r="D43" s="19" t="s">
        <v>19</v>
      </c>
      <c r="E43" s="20">
        <v>418</v>
      </c>
      <c r="F43" s="24">
        <v>14.31</v>
      </c>
      <c r="G43" s="22"/>
      <c r="H43" s="22"/>
      <c r="I43" s="22"/>
    </row>
    <row r="44" spans="1:9">
      <c r="A44" s="19">
        <f t="shared" si="0"/>
        <v>25</v>
      </c>
      <c r="B44" s="23" t="s">
        <v>56</v>
      </c>
      <c r="C44" s="32" t="s">
        <v>57</v>
      </c>
      <c r="D44" s="19" t="s">
        <v>58</v>
      </c>
      <c r="E44" s="20">
        <v>57930</v>
      </c>
      <c r="F44" s="34">
        <v>0.155</v>
      </c>
      <c r="G44" s="22"/>
      <c r="H44" s="22"/>
      <c r="I44" s="22"/>
    </row>
    <row r="45" spans="1:9">
      <c r="A45" s="19">
        <f t="shared" si="0"/>
        <v>26</v>
      </c>
      <c r="B45" s="23" t="s">
        <v>56</v>
      </c>
      <c r="C45" s="32" t="s">
        <v>59</v>
      </c>
      <c r="D45" s="21" t="s">
        <v>58</v>
      </c>
      <c r="E45" s="20">
        <v>82270</v>
      </c>
      <c r="F45" s="34">
        <v>0.16300000000000001</v>
      </c>
      <c r="G45" s="22"/>
      <c r="H45" s="22"/>
      <c r="I45" s="22"/>
    </row>
    <row r="47" spans="1:9" ht="15.75">
      <c r="A47" s="9" t="s">
        <v>7</v>
      </c>
      <c r="B47" s="9"/>
      <c r="C47" s="9"/>
      <c r="D47" s="9"/>
      <c r="E47" s="9"/>
      <c r="F47" s="9"/>
      <c r="G47" s="9"/>
      <c r="H47" s="9"/>
    </row>
    <row r="48" spans="1:9" ht="15.75">
      <c r="A48" s="9" t="s">
        <v>60</v>
      </c>
      <c r="B48" s="9"/>
      <c r="C48" s="9"/>
      <c r="D48" s="9"/>
      <c r="E48" s="9"/>
      <c r="F48" s="9"/>
      <c r="G48" s="9"/>
      <c r="H48" s="9"/>
    </row>
    <row r="49" spans="1:26" ht="15.75">
      <c r="A49" s="9"/>
      <c r="B49" s="9"/>
      <c r="C49" s="9"/>
      <c r="D49" s="9"/>
      <c r="E49" s="9"/>
      <c r="F49" s="9"/>
      <c r="G49" s="9"/>
      <c r="H49" s="9"/>
    </row>
    <row r="50" spans="1:26" ht="15.75">
      <c r="A50" s="9"/>
      <c r="B50" s="39" t="s">
        <v>9</v>
      </c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1:26" ht="6.75" customHeight="1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1:26" ht="15.75">
      <c r="A52" s="9"/>
      <c r="B52" s="41" t="s">
        <v>61</v>
      </c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5.75">
      <c r="A53" s="9"/>
      <c r="B53" s="9" t="s">
        <v>2</v>
      </c>
      <c r="C53" s="9"/>
      <c r="D53" s="9"/>
      <c r="E53" s="9"/>
      <c r="F53" s="9"/>
      <c r="G53" s="9"/>
      <c r="H53" s="9"/>
    </row>
    <row r="54" spans="1:26" ht="55.5" customHeight="1">
      <c r="A54" s="43" t="s">
        <v>62</v>
      </c>
      <c r="B54" s="43"/>
      <c r="C54" s="43"/>
      <c r="D54" s="43"/>
      <c r="E54" s="43"/>
      <c r="F54" s="43"/>
      <c r="G54" s="43"/>
      <c r="H54" s="43"/>
      <c r="I54" s="43"/>
    </row>
    <row r="55" spans="1:26" ht="15.75">
      <c r="A55" s="10" t="s">
        <v>63</v>
      </c>
      <c r="B55" s="10"/>
      <c r="C55" s="10"/>
      <c r="D55" s="10"/>
      <c r="E55" s="10"/>
      <c r="F55" s="10"/>
      <c r="G55" s="9"/>
      <c r="H55" s="9"/>
      <c r="I55" s="11"/>
    </row>
    <row r="56" spans="1:26" ht="15.75">
      <c r="A56" s="10" t="s">
        <v>3</v>
      </c>
      <c r="B56" s="10"/>
      <c r="C56" s="10"/>
      <c r="D56" s="10"/>
      <c r="E56" s="10"/>
      <c r="F56" s="10"/>
      <c r="G56" s="9"/>
      <c r="H56" s="9"/>
      <c r="I56" s="11"/>
    </row>
    <row r="57" spans="1:26" ht="15.75">
      <c r="A57" s="10"/>
      <c r="B57" s="11"/>
      <c r="C57" s="11"/>
      <c r="D57" s="11"/>
      <c r="E57" s="11"/>
      <c r="F57" s="11"/>
      <c r="G57" s="11"/>
      <c r="H57" s="11"/>
      <c r="I57" s="11"/>
    </row>
    <row r="58" spans="1:26">
      <c r="A58" s="16"/>
      <c r="B58" s="16" t="s">
        <v>64</v>
      </c>
      <c r="C58" s="16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</sheetData>
  <mergeCells count="9">
    <mergeCell ref="B50:Z51"/>
    <mergeCell ref="B52:Z52"/>
    <mergeCell ref="A54:I54"/>
    <mergeCell ref="H3:I3"/>
    <mergeCell ref="A15:I15"/>
    <mergeCell ref="A16:I16"/>
    <mergeCell ref="A5:J5"/>
    <mergeCell ref="A6:I6"/>
    <mergeCell ref="A14:I14"/>
  </mergeCells>
  <phoneticPr fontId="5" type="noConversion"/>
  <pageMargins left="0.2" right="0.2" top="0.21" bottom="0.2" header="0.22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МЕСО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r_mitev</cp:lastModifiedBy>
  <cp:lastPrinted>2018-12-12T13:00:50Z</cp:lastPrinted>
  <dcterms:created xsi:type="dcterms:W3CDTF">2016-02-08T08:01:41Z</dcterms:created>
  <dcterms:modified xsi:type="dcterms:W3CDTF">2020-05-27T08:31:29Z</dcterms:modified>
</cp:coreProperties>
</file>